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6. LAAIF pr. dok\6.37. SUSIRASINĖJIMAS bendrais klausimais\2024 kvietimai\Nuotekos gamybinės ir paviršinės\"/>
    </mc:Choice>
  </mc:AlternateContent>
  <xr:revisionPtr revIDLastSave="0" documentId="13_ncr:1_{A423B81B-FEAB-453C-82ED-02410C517A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uotek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23" i="1"/>
  <c r="C12" i="1"/>
  <c r="C21" i="1" s="1"/>
  <c r="C13" i="1"/>
  <c r="C22" i="1" s="1"/>
  <c r="C14" i="1"/>
  <c r="C15" i="1"/>
  <c r="C24" i="1" s="1"/>
  <c r="C11" i="1"/>
  <c r="C20" i="1" s="1"/>
  <c r="B8" i="1"/>
  <c r="E22" i="1" s="1"/>
  <c r="D21" i="1" l="1"/>
  <c r="E21" i="1"/>
  <c r="D24" i="1"/>
  <c r="E24" i="1"/>
  <c r="D20" i="1"/>
  <c r="D23" i="1"/>
  <c r="E23" i="1"/>
  <c r="F23" i="1" s="1"/>
  <c r="E20" i="1"/>
  <c r="D22" i="1"/>
  <c r="F22" i="1" s="1"/>
  <c r="B6" i="1"/>
  <c r="F24" i="1" l="1"/>
  <c r="F20" i="1"/>
  <c r="F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Įmonė dirba 8 val. per darbo diena, viena pamaina. </t>
        </r>
      </text>
    </comment>
  </commentList>
</comments>
</file>

<file path=xl/sharedStrings.xml><?xml version="1.0" encoding="utf-8"?>
<sst xmlns="http://schemas.openxmlformats.org/spreadsheetml/2006/main" count="38" uniqueCount="22">
  <si>
    <t>Vidutinis per parą m3/d</t>
  </si>
  <si>
    <t>Vidutinis per darbo valandą m3/val.</t>
  </si>
  <si>
    <t>Nuotekų užterštumai</t>
  </si>
  <si>
    <t>Matas</t>
  </si>
  <si>
    <t>%</t>
  </si>
  <si>
    <t>Prieš valymą</t>
  </si>
  <si>
    <t>mg/l</t>
  </si>
  <si>
    <t>Bendras azotas</t>
  </si>
  <si>
    <t>Bendras fosforas</t>
  </si>
  <si>
    <t>Litrai per valandą</t>
  </si>
  <si>
    <t>Darbo dienos per metus</t>
  </si>
  <si>
    <t>Litrai per metus</t>
  </si>
  <si>
    <t>Po valymo</t>
  </si>
  <si>
    <t>t/metus</t>
  </si>
  <si>
    <t>Prieš valymą*</t>
  </si>
  <si>
    <t>Po valymo**</t>
  </si>
  <si>
    <t>Skirtumas</t>
  </si>
  <si>
    <t>BDS7</t>
  </si>
  <si>
    <t>Naftos produktai</t>
  </si>
  <si>
    <t>Teršiančios medžiagos pagal
Nuotekų tvarkymo reglamento
1 priedą bei 2 priedo A</t>
  </si>
  <si>
    <t>* Matavimų protokolas</t>
  </si>
  <si>
    <t>** Įrangos gamintojo deklaruojama koncentracija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</si>
</sst>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0.0"/>
  </numFmts>
  <fonts count="4" x14ac:knownFonts="1">
    <font>
      <sz val="11"/>
      <color theme="1"/>
      <name val="Times New Roman"/>
      <family val="2"/>
      <charset val="186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2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173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4"/>
  <sheetViews>
    <sheetView tabSelected="1" workbookViewId="0">
      <selection activeCell="D5" sqref="D5"/>
    </sheetView>
  </sheetViews>
  <sheetFormatPr defaultRowHeight="14" x14ac:dyDescent="0.3"/>
  <cols>
    <col min="1" max="1" width="31.81640625" customWidth="1"/>
    <col min="2" max="2" width="14.81640625" customWidth="1"/>
    <col min="3" max="3" width="10.7265625" customWidth="1"/>
    <col min="4" max="4" width="15.36328125" customWidth="1"/>
    <col min="5" max="5" width="16.1796875" customWidth="1"/>
    <col min="6" max="6" width="15.08984375" customWidth="1"/>
    <col min="7" max="7" width="17.54296875" customWidth="1"/>
  </cols>
  <sheetData>
    <row r="4" spans="1:8" x14ac:dyDescent="0.3">
      <c r="A4" t="s">
        <v>0</v>
      </c>
      <c r="B4">
        <v>0</v>
      </c>
    </row>
    <row r="5" spans="1:8" x14ac:dyDescent="0.3">
      <c r="A5" t="s">
        <v>1</v>
      </c>
      <c r="B5" s="5">
        <f>+B4/8</f>
        <v>0</v>
      </c>
    </row>
    <row r="6" spans="1:8" x14ac:dyDescent="0.3">
      <c r="A6" t="s">
        <v>9</v>
      </c>
      <c r="B6" s="4">
        <f>+B5*1000</f>
        <v>0</v>
      </c>
    </row>
    <row r="7" spans="1:8" x14ac:dyDescent="0.3">
      <c r="A7" t="s">
        <v>10</v>
      </c>
      <c r="B7">
        <v>0</v>
      </c>
    </row>
    <row r="8" spans="1:8" x14ac:dyDescent="0.3">
      <c r="A8" t="s">
        <v>11</v>
      </c>
      <c r="B8" s="4">
        <f>+B4*B7*1000</f>
        <v>0</v>
      </c>
    </row>
    <row r="10" spans="1:8" ht="44.5" customHeight="1" x14ac:dyDescent="0.3">
      <c r="A10" s="1" t="s">
        <v>2</v>
      </c>
      <c r="B10" s="1" t="s">
        <v>3</v>
      </c>
      <c r="C10" s="1" t="s">
        <v>4</v>
      </c>
      <c r="D10" s="1" t="s">
        <v>14</v>
      </c>
      <c r="E10" s="1" t="s">
        <v>15</v>
      </c>
    </row>
    <row r="11" spans="1:8" ht="15.5" x14ac:dyDescent="0.3">
      <c r="A11" s="2" t="s">
        <v>17</v>
      </c>
      <c r="B11" s="3" t="s">
        <v>6</v>
      </c>
      <c r="C11" s="10" t="e">
        <f>100-(E11*100/D11)</f>
        <v>#DIV/0!</v>
      </c>
      <c r="D11" s="3"/>
      <c r="E11" s="3"/>
      <c r="H11" s="9"/>
    </row>
    <row r="12" spans="1:8" ht="15.5" x14ac:dyDescent="0.3">
      <c r="A12" s="2" t="s">
        <v>7</v>
      </c>
      <c r="B12" s="3" t="s">
        <v>6</v>
      </c>
      <c r="C12" s="10" t="e">
        <f t="shared" ref="C12:C15" si="0">100-(E12*100/D12)</f>
        <v>#DIV/0!</v>
      </c>
      <c r="D12" s="3"/>
      <c r="E12" s="3"/>
    </row>
    <row r="13" spans="1:8" ht="15.5" x14ac:dyDescent="0.3">
      <c r="A13" s="2" t="s">
        <v>8</v>
      </c>
      <c r="B13" s="3" t="s">
        <v>6</v>
      </c>
      <c r="C13" s="10" t="e">
        <f t="shared" si="0"/>
        <v>#DIV/0!</v>
      </c>
      <c r="D13" s="3"/>
      <c r="E13" s="3"/>
    </row>
    <row r="14" spans="1:8" ht="15.5" x14ac:dyDescent="0.3">
      <c r="A14" s="2" t="s">
        <v>18</v>
      </c>
      <c r="B14" s="3" t="s">
        <v>6</v>
      </c>
      <c r="C14" s="10" t="e">
        <f t="shared" si="0"/>
        <v>#DIV/0!</v>
      </c>
      <c r="D14" s="3"/>
      <c r="E14" s="3"/>
    </row>
    <row r="15" spans="1:8" ht="46.5" x14ac:dyDescent="0.3">
      <c r="A15" s="2" t="s">
        <v>19</v>
      </c>
      <c r="B15" s="3" t="s">
        <v>6</v>
      </c>
      <c r="C15" s="10" t="e">
        <f t="shared" si="0"/>
        <v>#DIV/0!</v>
      </c>
      <c r="D15" s="3"/>
      <c r="E15" s="3"/>
    </row>
    <row r="16" spans="1:8" ht="15.5" x14ac:dyDescent="0.3">
      <c r="A16" s="7" t="s">
        <v>20</v>
      </c>
      <c r="B16" s="7"/>
      <c r="C16" s="7"/>
      <c r="D16" s="7"/>
      <c r="E16" s="7"/>
    </row>
    <row r="17" spans="1:6" ht="15.5" x14ac:dyDescent="0.3">
      <c r="A17" s="8" t="s">
        <v>21</v>
      </c>
      <c r="B17" s="8"/>
      <c r="C17" s="8"/>
      <c r="D17" s="8"/>
      <c r="E17" s="8"/>
    </row>
    <row r="19" spans="1:6" ht="15.5" x14ac:dyDescent="0.3">
      <c r="A19" s="1" t="s">
        <v>2</v>
      </c>
      <c r="B19" s="1" t="s">
        <v>3</v>
      </c>
      <c r="C19" s="1" t="s">
        <v>4</v>
      </c>
      <c r="D19" s="1" t="s">
        <v>5</v>
      </c>
      <c r="E19" s="1" t="s">
        <v>12</v>
      </c>
      <c r="F19" s="1" t="s">
        <v>16</v>
      </c>
    </row>
    <row r="20" spans="1:6" ht="15.5" x14ac:dyDescent="0.3">
      <c r="A20" s="2" t="s">
        <v>17</v>
      </c>
      <c r="B20" s="3" t="s">
        <v>13</v>
      </c>
      <c r="C20" s="10" t="e">
        <f>C11</f>
        <v>#DIV/0!</v>
      </c>
      <c r="D20" s="6">
        <f>+D11/1000/1000/1000*$B$8</f>
        <v>0</v>
      </c>
      <c r="E20" s="6">
        <f>+E11/1000/1000/1000*$B$8</f>
        <v>0</v>
      </c>
      <c r="F20" s="6">
        <f>+D20-E20</f>
        <v>0</v>
      </c>
    </row>
    <row r="21" spans="1:6" ht="15.5" x14ac:dyDescent="0.3">
      <c r="A21" s="2" t="s">
        <v>7</v>
      </c>
      <c r="B21" s="3" t="s">
        <v>13</v>
      </c>
      <c r="C21" s="10" t="e">
        <f t="shared" ref="C21:C24" si="1">C12</f>
        <v>#DIV/0!</v>
      </c>
      <c r="D21" s="6">
        <f t="shared" ref="D21:E24" si="2">+D12/1000/1000/1000*$B$8</f>
        <v>0</v>
      </c>
      <c r="E21" s="6">
        <f t="shared" si="2"/>
        <v>0</v>
      </c>
      <c r="F21" s="6">
        <f t="shared" ref="F21:F24" si="3">+D21-E21</f>
        <v>0</v>
      </c>
    </row>
    <row r="22" spans="1:6" ht="15.5" x14ac:dyDescent="0.3">
      <c r="A22" s="2" t="s">
        <v>8</v>
      </c>
      <c r="B22" s="3" t="s">
        <v>13</v>
      </c>
      <c r="C22" s="10" t="e">
        <f t="shared" si="1"/>
        <v>#DIV/0!</v>
      </c>
      <c r="D22" s="6">
        <f t="shared" si="2"/>
        <v>0</v>
      </c>
      <c r="E22" s="6">
        <f t="shared" si="2"/>
        <v>0</v>
      </c>
      <c r="F22" s="6">
        <f t="shared" si="3"/>
        <v>0</v>
      </c>
    </row>
    <row r="23" spans="1:6" ht="15.5" x14ac:dyDescent="0.3">
      <c r="A23" s="2" t="s">
        <v>18</v>
      </c>
      <c r="B23" s="3" t="s">
        <v>13</v>
      </c>
      <c r="C23" s="10" t="e">
        <f t="shared" si="1"/>
        <v>#DIV/0!</v>
      </c>
      <c r="D23" s="6">
        <f t="shared" si="2"/>
        <v>0</v>
      </c>
      <c r="E23" s="6">
        <f t="shared" si="2"/>
        <v>0</v>
      </c>
      <c r="F23" s="6">
        <f t="shared" si="3"/>
        <v>0</v>
      </c>
    </row>
    <row r="24" spans="1:6" ht="46.5" x14ac:dyDescent="0.3">
      <c r="A24" s="2" t="s">
        <v>19</v>
      </c>
      <c r="B24" s="3" t="s">
        <v>13</v>
      </c>
      <c r="C24" s="10" t="e">
        <f t="shared" si="1"/>
        <v>#DIV/0!</v>
      </c>
      <c r="D24" s="6">
        <f t="shared" si="2"/>
        <v>0</v>
      </c>
      <c r="E24" s="6">
        <f t="shared" si="2"/>
        <v>0</v>
      </c>
      <c r="F24" s="6">
        <f t="shared" si="3"/>
        <v>0</v>
      </c>
    </row>
  </sheetData>
  <mergeCells count="2">
    <mergeCell ref="A16:E16"/>
    <mergeCell ref="A17:E1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1490D5-8581-4E23-9DA0-C3E580B0EBCE}"/>
</file>

<file path=customXml/itemProps2.xml><?xml version="1.0" encoding="utf-8"?>
<ds:datastoreItem xmlns:ds="http://schemas.openxmlformats.org/officeDocument/2006/customXml" ds:itemID="{5B91DF23-1968-4E63-A6A9-7E767514B7F3}"/>
</file>

<file path=customXml/itemProps3.xml><?xml version="1.0" encoding="utf-8"?>
<ds:datastoreItem xmlns:ds="http://schemas.openxmlformats.org/officeDocument/2006/customXml" ds:itemID="{D2FFB8B1-04B2-4D05-B550-F8B33E0E01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Nuotekos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Arunas</dc:creator>
  <cp:lastModifiedBy>Antonas Misevičius</cp:lastModifiedBy>
  <cp:lastPrinted>2021-08-10T16:58:19Z</cp:lastPrinted>
  <dcterms:created xsi:type="dcterms:W3CDTF">2021-08-10T14:14:03Z</dcterms:created>
  <dcterms:modified xsi:type="dcterms:W3CDTF">2024-08-06T09:21:53Z</dcterms:modified>
</cp:coreProperties>
</file>